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MINISTRACION\Users\Denis\Documents\Denis\Caminos Rurales\C.Vial Ex de la Cruz\2026\"/>
    </mc:Choice>
  </mc:AlternateContent>
  <xr:revisionPtr revIDLastSave="0" documentId="13_ncr:1_{326FDFA9-9246-4753-9321-CC25432A32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Hoja1!$A$9:$H$21</definedName>
    <definedName name="_xlnm.Print_Area" localSheetId="0">Hoja1!$A$1:$F$46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35" i="1"/>
  <c r="F27" i="1"/>
  <c r="F38" i="1" l="1"/>
  <c r="F41" i="1" s="1"/>
  <c r="F46" i="1" s="1"/>
</calcChain>
</file>

<file path=xl/sharedStrings.xml><?xml version="1.0" encoding="utf-8"?>
<sst xmlns="http://schemas.openxmlformats.org/spreadsheetml/2006/main" count="84" uniqueCount="48">
  <si>
    <t>INGRESOS</t>
  </si>
  <si>
    <t>Fecha</t>
  </si>
  <si>
    <t>Descripcion</t>
  </si>
  <si>
    <t>Monto</t>
  </si>
  <si>
    <t>TOTAL INGRESOS</t>
  </si>
  <si>
    <t>EGRESOS</t>
  </si>
  <si>
    <t>TOTAL EGRESOS</t>
  </si>
  <si>
    <t>Consorcio Vial Rural Exaltación de la Cruz</t>
  </si>
  <si>
    <t>FACTURA</t>
  </si>
  <si>
    <t>PROVEEDOR</t>
  </si>
  <si>
    <t>CUIT</t>
  </si>
  <si>
    <t>Cheques posdatados a percibir:</t>
  </si>
  <si>
    <t>Pagos comprometidos:</t>
  </si>
  <si>
    <t>Total</t>
  </si>
  <si>
    <t>Saldo Inicial</t>
  </si>
  <si>
    <t>13-69036</t>
  </si>
  <si>
    <t>Combustible Lima SRL</t>
  </si>
  <si>
    <t>30-70899870-9</t>
  </si>
  <si>
    <t>Viaticos Horacio Girardi</t>
  </si>
  <si>
    <t>Ing Horacio Girardi</t>
  </si>
  <si>
    <t>20-10529382-9</t>
  </si>
  <si>
    <t>Gs contrato camino Solis-Andonaegui -terminación-</t>
  </si>
  <si>
    <t>Gastos</t>
  </si>
  <si>
    <t>Gs Bancarios, Honorarios, sueldos, C.Sociales</t>
  </si>
  <si>
    <t>Gs contrato camino Callejón Fleury</t>
  </si>
  <si>
    <t>003-078</t>
  </si>
  <si>
    <t>Trabajo Solis-Andonaegui -terminación-</t>
  </si>
  <si>
    <t>2-006</t>
  </si>
  <si>
    <t>Nazareno Delpupo e hijos S.A</t>
  </si>
  <si>
    <t>30-61019593-4</t>
  </si>
  <si>
    <t xml:space="preserve">Camino Solis-Andonaegui -moto- </t>
  </si>
  <si>
    <t>2-007</t>
  </si>
  <si>
    <t xml:space="preserve">Camino Solis-Andonaegui -retro- </t>
  </si>
  <si>
    <t>Municipalidad Ex de la Cruz</t>
  </si>
  <si>
    <t>Municipalidad e-cheq 08574546</t>
  </si>
  <si>
    <t>Municipalidad e-cheq 08574547</t>
  </si>
  <si>
    <t>33-99929598-9</t>
  </si>
  <si>
    <t>Municipalidad e-cheq 08574548</t>
  </si>
  <si>
    <t>Municipalidad e-cheq 08574549</t>
  </si>
  <si>
    <t>Hasta marzo 2026</t>
  </si>
  <si>
    <t>Municipalidad e-cheq 08574550</t>
  </si>
  <si>
    <t>Municipalidad e-cheq 08574551</t>
  </si>
  <si>
    <t>Municipalidad e-cheq 08574552</t>
  </si>
  <si>
    <t>Municipalidad e-cheq 08574553</t>
  </si>
  <si>
    <t>16-6728</t>
  </si>
  <si>
    <t>03-086</t>
  </si>
  <si>
    <t>Trabajo callejon Fleury</t>
  </si>
  <si>
    <t>SALDO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</si>
</sst>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/>
    <xf numFmtId="0" fontId="4" fillId="2" borderId="2" xfId="0" applyFont="1" applyFill="1" applyBorder="1" applyAlignment="1">
      <alignment horizontal="left"/>
    </xf>
    <xf numFmtId="4" fontId="0" fillId="0" borderId="2" xfId="0" applyNumberFormat="1" applyBorder="1"/>
    <xf numFmtId="16" fontId="0" fillId="0" borderId="1" xfId="0" applyNumberFormat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" fontId="0" fillId="2" borderId="0" xfId="0" applyNumberFormat="1" applyFill="1"/>
    <xf numFmtId="16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0" fillId="2" borderId="1" xfId="0" applyNumberFormat="1" applyFill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" fontId="0" fillId="2" borderId="2" xfId="0" applyNumberForma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0" fillId="2" borderId="2" xfId="0" applyNumberFormat="1" applyFill="1" applyBorder="1" applyAlignment="1">
      <alignment horizontal="left"/>
    </xf>
    <xf numFmtId="4" fontId="0" fillId="2" borderId="0" xfId="0" applyNumberFormat="1" applyFill="1" applyAlignment="1">
      <alignment horizontal="right"/>
    </xf>
    <xf numFmtId="16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/>
    <xf numFmtId="164" fontId="1" fillId="0" borderId="0" xfId="0" applyNumberFormat="1" applyFont="1" applyAlignment="1">
      <alignment horizontal="right"/>
    </xf>
    <xf numFmtId="1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4" fontId="0" fillId="0" borderId="2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4" fontId="0" fillId="0" borderId="2" xfId="0" applyNumberFormat="1" applyFill="1" applyBorder="1" applyAlignment="1">
      <alignment vertical="center"/>
    </xf>
    <xf numFmtId="16" fontId="0" fillId="0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104775</xdr:rowOff>
    </xdr:from>
    <xdr:to>
      <xdr:col>2</xdr:col>
      <xdr:colOff>619124</xdr:colOff>
      <xdr:row>5</xdr:row>
      <xdr:rowOff>19050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4775"/>
          <a:ext cx="10572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47"/>
  <sheetViews>
    <sheetView tabSelected="1" workbookViewId="0">
      <selection activeCell="E42" sqref="E42"/>
    </sheetView>
  </sheetViews>
  <sheetFormatPr baseColWidth="10" defaultRowHeight="15" x14ac:dyDescent="0.25"/>
  <cols>
    <col min="1" max="2" width="10.7109375" customWidth="1"/>
    <col min="3" max="3" width="24.7109375" customWidth="1"/>
    <col min="4" max="4" width="14.7109375" customWidth="1"/>
    <col min="5" max="5" width="45.7109375" style="1" customWidth="1"/>
    <col min="6" max="6" width="16.7109375" style="1" bestFit="1" customWidth="1"/>
    <col min="7" max="7" width="13.85546875" style="1" bestFit="1" customWidth="1"/>
  </cols>
  <sheetData>
    <row r="3" spans="1:7" ht="18.75" x14ac:dyDescent="0.3">
      <c r="B3" s="5"/>
      <c r="C3" s="45" t="s">
        <v>7</v>
      </c>
      <c r="D3" s="45"/>
      <c r="E3" s="45"/>
      <c r="F3" s="5"/>
      <c r="G3" s="5"/>
    </row>
    <row r="7" spans="1:7" x14ac:dyDescent="0.25">
      <c r="E7" s="6" t="s">
        <v>39</v>
      </c>
      <c r="F7" s="7"/>
    </row>
    <row r="8" spans="1:7" x14ac:dyDescent="0.25">
      <c r="A8" s="2" t="s">
        <v>0</v>
      </c>
      <c r="B8" s="2"/>
      <c r="C8" s="2"/>
      <c r="D8" s="2"/>
      <c r="E8" s="3"/>
      <c r="F8" s="3"/>
    </row>
    <row r="9" spans="1:7" x14ac:dyDescent="0.25">
      <c r="A9" s="8" t="s">
        <v>1</v>
      </c>
      <c r="B9" s="29" t="s">
        <v>8</v>
      </c>
      <c r="C9" s="29" t="s">
        <v>9</v>
      </c>
      <c r="D9" s="29" t="s">
        <v>10</v>
      </c>
      <c r="E9" s="8" t="s">
        <v>2</v>
      </c>
      <c r="F9" s="9" t="s">
        <v>3</v>
      </c>
    </row>
    <row r="10" spans="1:7" x14ac:dyDescent="0.25">
      <c r="A10" s="10">
        <v>46023</v>
      </c>
      <c r="B10" s="27"/>
      <c r="C10" s="30" t="s">
        <v>14</v>
      </c>
      <c r="D10" s="27" t="s">
        <v>36</v>
      </c>
      <c r="E10" s="15"/>
      <c r="F10" s="14">
        <v>4966666.6900000004</v>
      </c>
    </row>
    <row r="11" spans="1:7" x14ac:dyDescent="0.25">
      <c r="A11" s="17">
        <v>46077</v>
      </c>
      <c r="B11" s="17"/>
      <c r="C11" s="32" t="s">
        <v>33</v>
      </c>
      <c r="D11" s="27" t="s">
        <v>36</v>
      </c>
      <c r="E11" s="26" t="s">
        <v>34</v>
      </c>
      <c r="F11" s="16">
        <v>5000000</v>
      </c>
    </row>
    <row r="12" spans="1:7" x14ac:dyDescent="0.25">
      <c r="A12" s="17">
        <v>46078</v>
      </c>
      <c r="B12" s="28"/>
      <c r="C12" s="43" t="s">
        <v>33</v>
      </c>
      <c r="D12" s="27" t="s">
        <v>36</v>
      </c>
      <c r="E12" s="26" t="s">
        <v>35</v>
      </c>
      <c r="F12" s="16">
        <v>5000000</v>
      </c>
    </row>
    <row r="13" spans="1:7" x14ac:dyDescent="0.25">
      <c r="A13" s="17">
        <v>46080</v>
      </c>
      <c r="B13" s="17"/>
      <c r="C13" s="32" t="s">
        <v>33</v>
      </c>
      <c r="D13" s="17" t="s">
        <v>36</v>
      </c>
      <c r="E13" s="26" t="s">
        <v>37</v>
      </c>
      <c r="F13" s="16">
        <v>6000000</v>
      </c>
    </row>
    <row r="14" spans="1:7" x14ac:dyDescent="0.25">
      <c r="A14" s="17">
        <v>46081</v>
      </c>
      <c r="B14" s="17"/>
      <c r="C14" s="32" t="s">
        <v>33</v>
      </c>
      <c r="D14" s="17" t="s">
        <v>36</v>
      </c>
      <c r="E14" s="26" t="s">
        <v>38</v>
      </c>
      <c r="F14" s="16">
        <v>6000000</v>
      </c>
    </row>
    <row r="15" spans="1:7" s="51" customFormat="1" x14ac:dyDescent="0.25">
      <c r="A15" s="46">
        <v>46106</v>
      </c>
      <c r="B15" s="46"/>
      <c r="C15" s="47" t="s">
        <v>33</v>
      </c>
      <c r="D15" s="46" t="s">
        <v>36</v>
      </c>
      <c r="E15" s="48" t="s">
        <v>40</v>
      </c>
      <c r="F15" s="49">
        <v>5000000</v>
      </c>
      <c r="G15" s="50"/>
    </row>
    <row r="16" spans="1:7" s="51" customFormat="1" x14ac:dyDescent="0.25">
      <c r="A16" s="46">
        <v>46108</v>
      </c>
      <c r="B16" s="46"/>
      <c r="C16" s="47" t="s">
        <v>33</v>
      </c>
      <c r="D16" s="46" t="s">
        <v>36</v>
      </c>
      <c r="E16" s="52" t="s">
        <v>41</v>
      </c>
      <c r="F16" s="49">
        <v>5000000</v>
      </c>
      <c r="G16" s="50"/>
    </row>
    <row r="17" spans="1:9" s="51" customFormat="1" x14ac:dyDescent="0.25">
      <c r="A17" s="46">
        <v>46111</v>
      </c>
      <c r="B17" s="46"/>
      <c r="C17" s="47" t="s">
        <v>33</v>
      </c>
      <c r="D17" s="46" t="s">
        <v>36</v>
      </c>
      <c r="E17" s="48" t="s">
        <v>42</v>
      </c>
      <c r="F17" s="53">
        <v>6000000</v>
      </c>
      <c r="G17" s="50"/>
    </row>
    <row r="18" spans="1:9" s="51" customFormat="1" x14ac:dyDescent="0.25">
      <c r="A18" s="46">
        <v>46112</v>
      </c>
      <c r="B18" s="46"/>
      <c r="C18" s="47" t="s">
        <v>33</v>
      </c>
      <c r="D18" s="46" t="s">
        <v>36</v>
      </c>
      <c r="E18" s="52" t="s">
        <v>43</v>
      </c>
      <c r="F18" s="49">
        <v>6376133.5</v>
      </c>
      <c r="G18" s="50"/>
    </row>
    <row r="19" spans="1:9" s="51" customFormat="1" x14ac:dyDescent="0.25">
      <c r="A19" s="46"/>
      <c r="B19" s="54"/>
      <c r="C19" s="47"/>
      <c r="D19" s="54"/>
      <c r="E19" s="52"/>
      <c r="F19" s="49"/>
      <c r="G19" s="50"/>
    </row>
    <row r="20" spans="1:9" x14ac:dyDescent="0.25">
      <c r="A20" s="17"/>
      <c r="B20" s="28"/>
      <c r="C20" s="10"/>
      <c r="D20" s="28"/>
      <c r="E20" s="11"/>
      <c r="F20" s="16"/>
    </row>
    <row r="21" spans="1:9" x14ac:dyDescent="0.25">
      <c r="A21" s="2" t="s">
        <v>4</v>
      </c>
      <c r="B21" s="2"/>
      <c r="C21" s="2"/>
      <c r="D21" s="2"/>
      <c r="E21" s="2"/>
      <c r="F21" s="4">
        <f>SUM(F10:F20)</f>
        <v>49342800.189999998</v>
      </c>
    </row>
    <row r="22" spans="1:9" x14ac:dyDescent="0.25">
      <c r="A22" s="2"/>
      <c r="B22" s="2"/>
      <c r="C22" s="2"/>
      <c r="D22" s="2"/>
      <c r="E22" s="2"/>
      <c r="F22" s="4"/>
      <c r="H22" s="1"/>
    </row>
    <row r="23" spans="1:9" x14ac:dyDescent="0.25">
      <c r="A23" s="2" t="s">
        <v>5</v>
      </c>
      <c r="B23" s="2"/>
      <c r="C23" s="2"/>
      <c r="D23" s="2"/>
      <c r="E23" s="2"/>
      <c r="F23" s="4"/>
    </row>
    <row r="24" spans="1:9" x14ac:dyDescent="0.25">
      <c r="A24" s="8" t="s">
        <v>1</v>
      </c>
      <c r="B24" s="29" t="s">
        <v>8</v>
      </c>
      <c r="C24" s="29" t="s">
        <v>9</v>
      </c>
      <c r="D24" s="29" t="s">
        <v>10</v>
      </c>
      <c r="E24" s="8" t="s">
        <v>2</v>
      </c>
      <c r="F24" s="9" t="s">
        <v>3</v>
      </c>
    </row>
    <row r="25" spans="1:9" x14ac:dyDescent="0.25">
      <c r="A25" s="10">
        <v>46031</v>
      </c>
      <c r="B25" s="10" t="s">
        <v>15</v>
      </c>
      <c r="C25" s="40" t="s">
        <v>16</v>
      </c>
      <c r="D25" s="10" t="s">
        <v>17</v>
      </c>
      <c r="E25" s="25" t="s">
        <v>18</v>
      </c>
      <c r="F25" s="16">
        <v>130001.02</v>
      </c>
      <c r="I25" s="19"/>
    </row>
    <row r="26" spans="1:9" x14ac:dyDescent="0.25">
      <c r="A26" s="10">
        <v>46031</v>
      </c>
      <c r="B26" s="41">
        <v>7209427</v>
      </c>
      <c r="C26" s="40" t="s">
        <v>19</v>
      </c>
      <c r="D26" s="10" t="s">
        <v>20</v>
      </c>
      <c r="E26" s="26" t="s">
        <v>21</v>
      </c>
      <c r="F26" s="16">
        <v>45210</v>
      </c>
    </row>
    <row r="27" spans="1:9" x14ac:dyDescent="0.25">
      <c r="A27" s="17">
        <v>46053</v>
      </c>
      <c r="B27" s="17">
        <v>46053</v>
      </c>
      <c r="C27" s="35" t="s">
        <v>22</v>
      </c>
      <c r="D27" s="33"/>
      <c r="E27" s="34" t="s">
        <v>23</v>
      </c>
      <c r="F27" s="16">
        <f>1688988.94</f>
        <v>1688988.94</v>
      </c>
    </row>
    <row r="28" spans="1:9" x14ac:dyDescent="0.25">
      <c r="A28" s="17">
        <v>46055</v>
      </c>
      <c r="B28" s="42">
        <v>7232209</v>
      </c>
      <c r="C28" s="32" t="s">
        <v>19</v>
      </c>
      <c r="D28" s="17" t="s">
        <v>20</v>
      </c>
      <c r="E28" s="26" t="s">
        <v>24</v>
      </c>
      <c r="F28" s="16">
        <v>135219</v>
      </c>
    </row>
    <row r="29" spans="1:9" x14ac:dyDescent="0.25">
      <c r="A29" s="17">
        <v>46062</v>
      </c>
      <c r="B29" s="17" t="s">
        <v>25</v>
      </c>
      <c r="C29" s="32" t="s">
        <v>19</v>
      </c>
      <c r="D29" s="17" t="s">
        <v>20</v>
      </c>
      <c r="E29" s="25" t="s">
        <v>26</v>
      </c>
      <c r="F29" s="16">
        <v>399300</v>
      </c>
    </row>
    <row r="30" spans="1:9" x14ac:dyDescent="0.25">
      <c r="A30" s="28">
        <v>46080</v>
      </c>
      <c r="B30" s="28" t="s">
        <v>27</v>
      </c>
      <c r="C30" s="32" t="s">
        <v>28</v>
      </c>
      <c r="D30" s="17" t="s">
        <v>29</v>
      </c>
      <c r="E30" s="26" t="s">
        <v>30</v>
      </c>
      <c r="F30" s="16">
        <v>9503000</v>
      </c>
    </row>
    <row r="31" spans="1:9" x14ac:dyDescent="0.25">
      <c r="A31" s="17">
        <v>46080</v>
      </c>
      <c r="B31" s="17" t="s">
        <v>31</v>
      </c>
      <c r="C31" s="43" t="s">
        <v>28</v>
      </c>
      <c r="D31" s="28" t="s">
        <v>29</v>
      </c>
      <c r="E31" s="26" t="s">
        <v>32</v>
      </c>
      <c r="F31" s="16">
        <v>5348200</v>
      </c>
    </row>
    <row r="32" spans="1:9" x14ac:dyDescent="0.25">
      <c r="A32" s="17">
        <v>46081</v>
      </c>
      <c r="B32" s="17">
        <v>46081</v>
      </c>
      <c r="C32" s="35" t="s">
        <v>22</v>
      </c>
      <c r="D32" s="33"/>
      <c r="E32" s="34" t="s">
        <v>23</v>
      </c>
      <c r="F32" s="16">
        <v>715264.15</v>
      </c>
    </row>
    <row r="33" spans="1:10" x14ac:dyDescent="0.25">
      <c r="A33" s="10">
        <v>46094</v>
      </c>
      <c r="B33" s="10" t="s">
        <v>44</v>
      </c>
      <c r="C33" s="40" t="s">
        <v>16</v>
      </c>
      <c r="D33" s="10" t="s">
        <v>17</v>
      </c>
      <c r="E33" s="15" t="s">
        <v>18</v>
      </c>
      <c r="F33" s="49">
        <v>123012.1</v>
      </c>
    </row>
    <row r="34" spans="1:10" x14ac:dyDescent="0.25">
      <c r="A34" s="10">
        <v>46094</v>
      </c>
      <c r="B34" s="10" t="s">
        <v>45</v>
      </c>
      <c r="C34" s="40" t="s">
        <v>19</v>
      </c>
      <c r="D34" s="10" t="s">
        <v>20</v>
      </c>
      <c r="E34" s="11" t="s">
        <v>46</v>
      </c>
      <c r="F34" s="49">
        <v>1194270</v>
      </c>
    </row>
    <row r="35" spans="1:10" x14ac:dyDescent="0.25">
      <c r="A35" s="17">
        <v>313</v>
      </c>
      <c r="B35" s="17">
        <v>46112</v>
      </c>
      <c r="C35" s="35" t="s">
        <v>22</v>
      </c>
      <c r="D35" s="33"/>
      <c r="E35" s="34" t="s">
        <v>23</v>
      </c>
      <c r="F35" s="16">
        <f>1775273.12</f>
        <v>1775273.12</v>
      </c>
    </row>
    <row r="36" spans="1:10" x14ac:dyDescent="0.25">
      <c r="A36" s="17"/>
      <c r="B36" s="28"/>
      <c r="C36" s="44"/>
      <c r="D36" s="36"/>
      <c r="E36" s="34"/>
      <c r="F36" s="16"/>
    </row>
    <row r="37" spans="1:10" x14ac:dyDescent="0.25">
      <c r="A37" s="10"/>
      <c r="B37" s="27"/>
      <c r="C37" s="27"/>
      <c r="D37" s="27"/>
      <c r="E37" s="15"/>
      <c r="F37" s="24"/>
    </row>
    <row r="38" spans="1:10" x14ac:dyDescent="0.25">
      <c r="A38" s="2" t="s">
        <v>6</v>
      </c>
      <c r="B38" s="2"/>
      <c r="C38" s="2"/>
      <c r="D38" s="2"/>
      <c r="E38" s="2"/>
      <c r="F38" s="4">
        <f>SUM(F25:F37)</f>
        <v>21057738.330000002</v>
      </c>
    </row>
    <row r="39" spans="1:10" x14ac:dyDescent="0.25">
      <c r="A39" s="2"/>
      <c r="B39" s="2"/>
      <c r="C39" s="2"/>
      <c r="D39" s="2"/>
      <c r="E39" s="2"/>
      <c r="F39" s="4"/>
    </row>
    <row r="40" spans="1:10" x14ac:dyDescent="0.25">
      <c r="A40" s="18"/>
      <c r="B40" s="18"/>
      <c r="C40" s="18"/>
      <c r="D40" s="18"/>
      <c r="E40" s="19"/>
      <c r="F40" s="20"/>
    </row>
    <row r="41" spans="1:10" ht="15.75" x14ac:dyDescent="0.25">
      <c r="E41" s="12" t="s">
        <v>47</v>
      </c>
      <c r="F41" s="13">
        <f>F21-F38</f>
        <v>28285061.859999996</v>
      </c>
    </row>
    <row r="42" spans="1:10" ht="15.75" x14ac:dyDescent="0.25">
      <c r="E42" s="12"/>
      <c r="F42" s="13"/>
    </row>
    <row r="44" spans="1:10" x14ac:dyDescent="0.25">
      <c r="E44" s="37" t="s">
        <v>11</v>
      </c>
      <c r="F44" s="38">
        <v>67753250.769999996</v>
      </c>
    </row>
    <row r="45" spans="1:10" x14ac:dyDescent="0.25">
      <c r="E45" s="37" t="s">
        <v>12</v>
      </c>
      <c r="F45" s="38">
        <v>26680500</v>
      </c>
    </row>
    <row r="46" spans="1:10" x14ac:dyDescent="0.25">
      <c r="E46" s="39" t="s">
        <v>13</v>
      </c>
      <c r="F46" s="4">
        <f>F41+F44-F45</f>
        <v>69357812.629999995</v>
      </c>
      <c r="H46" s="21"/>
      <c r="I46" s="23"/>
      <c r="J46" s="22"/>
    </row>
    <row r="47" spans="1:10" x14ac:dyDescent="0.25">
      <c r="F47" s="31"/>
    </row>
  </sheetData>
  <sortState xmlns:xlrd2="http://schemas.microsoft.com/office/spreadsheetml/2017/richdata2" ref="A40:F67">
    <sortCondition ref="A40:A67"/>
  </sortState>
  <mergeCells count="1">
    <mergeCell ref="C3:E3"/>
  </mergeCells>
  <phoneticPr fontId="6" type="noConversion"/>
  <pageMargins left="0.17" right="0.17" top="0.35" bottom="0.34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Aylen</cp:lastModifiedBy>
  <cp:lastPrinted>2026-03-05T13:51:21Z</cp:lastPrinted>
  <dcterms:created xsi:type="dcterms:W3CDTF">2022-08-11T20:36:22Z</dcterms:created>
  <dcterms:modified xsi:type="dcterms:W3CDTF">2026-04-15T19:02:52Z</dcterms:modified>
</cp:coreProperties>
</file>