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istracion\Users\PC\Documents\Denis\Caminos Rurales\C.Vial Andonaegui\2022\"/>
    </mc:Choice>
  </mc:AlternateContent>
  <bookViews>
    <workbookView xWindow="0" yWindow="0" windowWidth="19200" windowHeight="6900"/>
  </bookViews>
  <sheets>
    <sheet name="Hoja1" sheetId="1" r:id="rId1"/>
  </sheets>
  <definedNames>
    <definedName name="_xlnm._FilterDatabase" localSheetId="0" hidden="1">Hoja1!$A$8:$E$40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C84" i="1"/>
  <c r="C81" i="1"/>
  <c r="C68" i="1"/>
  <c r="C44" i="1"/>
  <c r="C43" i="1"/>
  <c r="C42" i="1"/>
  <c r="C40" i="1"/>
  <c r="C37" i="1" l="1"/>
  <c r="D44" i="1" l="1"/>
  <c r="D42" i="1" l="1"/>
  <c r="D43" i="1"/>
</calcChain>
</file>

<file path=xl/sharedStrings.xml><?xml version="1.0" encoding="utf-8"?>
<sst xmlns="http://schemas.openxmlformats.org/spreadsheetml/2006/main" count="83" uniqueCount="37">
  <si>
    <t xml:space="preserve">                              Consorcio Vial Rural Camino Gobernador Andonaegui</t>
  </si>
  <si>
    <t>INGRESOS</t>
  </si>
  <si>
    <t>Fecha</t>
  </si>
  <si>
    <t>Descripcion</t>
  </si>
  <si>
    <t>Monto</t>
  </si>
  <si>
    <t>TOTAL INGRESOS</t>
  </si>
  <si>
    <t>EGRESOS</t>
  </si>
  <si>
    <t>Gastos varios</t>
  </si>
  <si>
    <t>TOTAL EGRESOS</t>
  </si>
  <si>
    <t>SALDO 2021</t>
  </si>
  <si>
    <t>Aporte productores vecinos</t>
  </si>
  <si>
    <t>Municipalidad Ex de la Cruz</t>
  </si>
  <si>
    <t>Materiales San Fernando - Fc 17-3706 - Tosca</t>
  </si>
  <si>
    <t>Materiales San Fernando - Fc 17-3826 - Tosca</t>
  </si>
  <si>
    <t>Materiales San Fernando - N/C 17-278 - Tosca</t>
  </si>
  <si>
    <t>Materiales San Fernando - Fc 17-3950 a cta - Tosca</t>
  </si>
  <si>
    <t>Materiales San Fernando - Fc 17-4016 a cta - Tosca</t>
  </si>
  <si>
    <t>Materiales San Fernando - Fc 17-3950 saldo - Tosca</t>
  </si>
  <si>
    <t>Materiales San Fernando - Fc 17-4092 a cta - Tosca</t>
  </si>
  <si>
    <t>Materiales San Fernando - Fc 17-4016 saldo - Tosca</t>
  </si>
  <si>
    <t>Transporte Quiroguita - Fc 5-17 - Tosca</t>
  </si>
  <si>
    <t>TOTAL INGRESOS MUNICIPALIDAD</t>
  </si>
  <si>
    <t>TOTAL APORTES DE VECINOS</t>
  </si>
  <si>
    <t>Materiales San Fernando - Fc 17-4151 a cta</t>
  </si>
  <si>
    <t>Hartland SA - Fc 2-3 - Ch N° 13</t>
  </si>
  <si>
    <t>Materiales San Fernando - Fc 17-4092 saldo</t>
  </si>
  <si>
    <t>Materiales San Fernando - Fc 17-4151 saldo</t>
  </si>
  <si>
    <t>Constitución Plazo Fijo</t>
  </si>
  <si>
    <t>INVERSIONES</t>
  </si>
  <si>
    <t>TOTAL INVERSIONES</t>
  </si>
  <si>
    <t>Acreditación Plazo Fijo</t>
  </si>
  <si>
    <t>Acreditación intereses plazo fijo</t>
  </si>
  <si>
    <t>TOTAL INTERESES PLAZOS FIJOS</t>
  </si>
  <si>
    <t>SALDO HASTA DICIEMBRE 2022</t>
  </si>
  <si>
    <t>SALDO FINAL AL 31/12/2022</t>
  </si>
  <si>
    <t>Hasta diciembre 2022</t>
  </si>
  <si>
    <t>Hartland SA - Fc 2-2 - Ch N°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</si>
</sst>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164" fontId="1" fillId="0" borderId="1" xfId="0" applyNumberFormat="1" applyFont="1" applyBorder="1"/>
    <xf numFmtId="16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" fontId="0" fillId="2" borderId="2" xfId="0" applyNumberFormat="1" applyFill="1" applyBorder="1"/>
    <xf numFmtId="0" fontId="3" fillId="0" borderId="0" xfId="0" applyFont="1" applyBorder="1"/>
    <xf numFmtId="164" fontId="3" fillId="0" borderId="0" xfId="0" applyNumberFormat="1" applyFont="1" applyBorder="1"/>
    <xf numFmtId="9" fontId="1" fillId="0" borderId="0" xfId="0" applyNumberFormat="1" applyFont="1"/>
    <xf numFmtId="4" fontId="0" fillId="0" borderId="2" xfId="0" applyNumberFormat="1" applyFill="1" applyBorder="1"/>
    <xf numFmtId="4" fontId="0" fillId="0" borderId="1" xfId="0" applyNumberFormat="1" applyFill="1" applyBorder="1"/>
    <xf numFmtId="0" fontId="5" fillId="2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" fontId="0" fillId="0" borderId="1" xfId="0" applyNumberForma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533399</xdr:colOff>
      <xdr:row>5</xdr:row>
      <xdr:rowOff>28575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0572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85"/>
  <sheetViews>
    <sheetView tabSelected="1" topLeftCell="A70" workbookViewId="0">
      <selection activeCell="D87" sqref="D87"/>
    </sheetView>
  </sheetViews>
  <sheetFormatPr baseColWidth="10" defaultRowHeight="15" x14ac:dyDescent="0.25"/>
  <cols>
    <col min="1" max="1" width="8.85546875" customWidth="1"/>
    <col min="2" max="2" width="53.42578125" style="1" bestFit="1" customWidth="1"/>
    <col min="3" max="3" width="14.7109375" style="1" bestFit="1" customWidth="1"/>
    <col min="4" max="4" width="13.85546875" style="1" bestFit="1" customWidth="1"/>
  </cols>
  <sheetData>
    <row r="3" spans="1:4" ht="18.75" x14ac:dyDescent="0.3">
      <c r="A3" s="5" t="s">
        <v>0</v>
      </c>
      <c r="B3" s="5"/>
      <c r="C3" s="5"/>
      <c r="D3" s="5"/>
    </row>
    <row r="6" spans="1:4" x14ac:dyDescent="0.25">
      <c r="B6" s="6" t="s">
        <v>35</v>
      </c>
      <c r="C6" s="7"/>
    </row>
    <row r="7" spans="1:4" x14ac:dyDescent="0.25">
      <c r="A7" s="2" t="s">
        <v>1</v>
      </c>
      <c r="B7" s="3"/>
      <c r="C7" s="3"/>
    </row>
    <row r="8" spans="1:4" x14ac:dyDescent="0.25">
      <c r="A8" s="8" t="s">
        <v>2</v>
      </c>
      <c r="B8" s="8" t="s">
        <v>3</v>
      </c>
      <c r="C8" s="9" t="s">
        <v>4</v>
      </c>
    </row>
    <row r="9" spans="1:4" x14ac:dyDescent="0.25">
      <c r="A9" s="10">
        <v>44582</v>
      </c>
      <c r="B9" s="11" t="s">
        <v>11</v>
      </c>
      <c r="C9" s="12">
        <v>270220.75</v>
      </c>
    </row>
    <row r="10" spans="1:4" x14ac:dyDescent="0.25">
      <c r="A10" s="10">
        <v>44627</v>
      </c>
      <c r="B10" s="11" t="s">
        <v>11</v>
      </c>
      <c r="C10" s="12">
        <v>253333.16</v>
      </c>
    </row>
    <row r="11" spans="1:4" x14ac:dyDescent="0.25">
      <c r="A11" s="10">
        <v>44651</v>
      </c>
      <c r="B11" s="11" t="s">
        <v>11</v>
      </c>
      <c r="C11" s="12">
        <v>201158.44</v>
      </c>
    </row>
    <row r="12" spans="1:4" x14ac:dyDescent="0.25">
      <c r="A12" s="10">
        <v>44655</v>
      </c>
      <c r="B12" s="11" t="s">
        <v>10</v>
      </c>
      <c r="C12" s="12">
        <v>17500</v>
      </c>
    </row>
    <row r="13" spans="1:4" x14ac:dyDescent="0.25">
      <c r="A13" s="10">
        <v>44670</v>
      </c>
      <c r="B13" s="11" t="s">
        <v>10</v>
      </c>
      <c r="C13" s="12">
        <v>150000</v>
      </c>
    </row>
    <row r="14" spans="1:4" x14ac:dyDescent="0.25">
      <c r="A14" s="10">
        <v>44676</v>
      </c>
      <c r="B14" s="11" t="s">
        <v>10</v>
      </c>
      <c r="C14" s="12">
        <v>30000</v>
      </c>
    </row>
    <row r="15" spans="1:4" x14ac:dyDescent="0.25">
      <c r="A15" s="10">
        <v>44676</v>
      </c>
      <c r="B15" s="11" t="s">
        <v>10</v>
      </c>
      <c r="C15" s="12">
        <v>35000</v>
      </c>
    </row>
    <row r="16" spans="1:4" x14ac:dyDescent="0.25">
      <c r="A16" s="10">
        <v>44676</v>
      </c>
      <c r="B16" s="11" t="s">
        <v>10</v>
      </c>
      <c r="C16" s="12">
        <v>30000</v>
      </c>
    </row>
    <row r="17" spans="1:3" x14ac:dyDescent="0.25">
      <c r="A17" s="10">
        <v>44679</v>
      </c>
      <c r="B17" s="11" t="s">
        <v>11</v>
      </c>
      <c r="C17" s="12">
        <v>337279.4</v>
      </c>
    </row>
    <row r="18" spans="1:3" x14ac:dyDescent="0.25">
      <c r="A18" s="10">
        <v>44686</v>
      </c>
      <c r="B18" s="11" t="s">
        <v>10</v>
      </c>
      <c r="C18" s="12">
        <v>40000</v>
      </c>
    </row>
    <row r="19" spans="1:3" x14ac:dyDescent="0.25">
      <c r="A19" s="10">
        <v>44686</v>
      </c>
      <c r="B19" s="11" t="s">
        <v>10</v>
      </c>
      <c r="C19" s="12">
        <v>300000</v>
      </c>
    </row>
    <row r="20" spans="1:3" x14ac:dyDescent="0.25">
      <c r="A20" s="10">
        <v>44687</v>
      </c>
      <c r="B20" s="11" t="s">
        <v>10</v>
      </c>
      <c r="C20" s="12">
        <v>50000</v>
      </c>
    </row>
    <row r="21" spans="1:3" x14ac:dyDescent="0.25">
      <c r="A21" s="10">
        <v>44687</v>
      </c>
      <c r="B21" s="11" t="s">
        <v>10</v>
      </c>
      <c r="C21" s="12">
        <v>10000</v>
      </c>
    </row>
    <row r="22" spans="1:3" x14ac:dyDescent="0.25">
      <c r="A22" s="10">
        <v>44691</v>
      </c>
      <c r="B22" s="11" t="s">
        <v>10</v>
      </c>
      <c r="C22" s="12">
        <v>180000</v>
      </c>
    </row>
    <row r="23" spans="1:3" x14ac:dyDescent="0.25">
      <c r="A23" s="10">
        <v>44694</v>
      </c>
      <c r="B23" s="11" t="s">
        <v>11</v>
      </c>
      <c r="C23" s="12">
        <v>221031.25</v>
      </c>
    </row>
    <row r="24" spans="1:3" x14ac:dyDescent="0.25">
      <c r="A24" s="10">
        <v>44700</v>
      </c>
      <c r="B24" s="11" t="s">
        <v>10</v>
      </c>
      <c r="C24" s="12">
        <v>200000</v>
      </c>
    </row>
    <row r="25" spans="1:3" x14ac:dyDescent="0.25">
      <c r="A25" s="10">
        <v>44704</v>
      </c>
      <c r="B25" s="11" t="s">
        <v>10</v>
      </c>
      <c r="C25" s="12">
        <v>325000</v>
      </c>
    </row>
    <row r="26" spans="1:3" x14ac:dyDescent="0.25">
      <c r="A26" s="10">
        <v>44712</v>
      </c>
      <c r="B26" s="11" t="s">
        <v>10</v>
      </c>
      <c r="C26" s="12">
        <v>50000</v>
      </c>
    </row>
    <row r="27" spans="1:3" x14ac:dyDescent="0.25">
      <c r="A27" s="10">
        <v>44713</v>
      </c>
      <c r="B27" s="11" t="s">
        <v>10</v>
      </c>
      <c r="C27" s="12">
        <v>50000</v>
      </c>
    </row>
    <row r="28" spans="1:3" x14ac:dyDescent="0.25">
      <c r="A28" s="10">
        <v>44725</v>
      </c>
      <c r="B28" s="11" t="s">
        <v>10</v>
      </c>
      <c r="C28" s="12">
        <v>17500</v>
      </c>
    </row>
    <row r="29" spans="1:3" x14ac:dyDescent="0.25">
      <c r="A29" s="10">
        <v>44726</v>
      </c>
      <c r="B29" s="11" t="s">
        <v>11</v>
      </c>
      <c r="C29" s="12">
        <v>124915.58</v>
      </c>
    </row>
    <row r="30" spans="1:3" x14ac:dyDescent="0.25">
      <c r="A30" s="10">
        <v>44733</v>
      </c>
      <c r="B30" s="11" t="s">
        <v>10</v>
      </c>
      <c r="C30" s="12">
        <v>82500</v>
      </c>
    </row>
    <row r="31" spans="1:3" x14ac:dyDescent="0.25">
      <c r="A31" s="10">
        <v>44733</v>
      </c>
      <c r="B31" s="11" t="s">
        <v>10</v>
      </c>
      <c r="C31" s="12">
        <v>20000</v>
      </c>
    </row>
    <row r="32" spans="1:3" x14ac:dyDescent="0.25">
      <c r="A32" s="10">
        <v>44734</v>
      </c>
      <c r="B32" s="11" t="s">
        <v>10</v>
      </c>
      <c r="C32" s="12">
        <v>180000</v>
      </c>
    </row>
    <row r="33" spans="1:5" x14ac:dyDescent="0.25">
      <c r="A33" s="10">
        <v>44739</v>
      </c>
      <c r="B33" s="11" t="s">
        <v>10</v>
      </c>
      <c r="C33" s="12">
        <v>325000</v>
      </c>
    </row>
    <row r="34" spans="1:5" x14ac:dyDescent="0.25">
      <c r="A34" s="10">
        <v>44754</v>
      </c>
      <c r="B34" s="11" t="s">
        <v>11</v>
      </c>
      <c r="C34" s="16">
        <v>345946.83</v>
      </c>
    </row>
    <row r="35" spans="1:5" x14ac:dyDescent="0.25">
      <c r="A35" s="10">
        <v>44785</v>
      </c>
      <c r="B35" s="11" t="s">
        <v>11</v>
      </c>
      <c r="C35" s="16">
        <v>355669.85</v>
      </c>
    </row>
    <row r="36" spans="1:5" x14ac:dyDescent="0.25">
      <c r="A36" s="10">
        <v>44819</v>
      </c>
      <c r="B36" s="11" t="s">
        <v>31</v>
      </c>
      <c r="C36" s="16">
        <v>50136.99</v>
      </c>
    </row>
    <row r="37" spans="1:5" x14ac:dyDescent="0.25">
      <c r="A37" s="10">
        <v>44858</v>
      </c>
      <c r="B37" s="11" t="s">
        <v>31</v>
      </c>
      <c r="C37" s="16">
        <f>56479.45</f>
        <v>56479.45</v>
      </c>
    </row>
    <row r="38" spans="1:5" x14ac:dyDescent="0.25">
      <c r="A38" s="20">
        <v>44888</v>
      </c>
      <c r="B38" s="19" t="s">
        <v>31</v>
      </c>
      <c r="C38" s="16">
        <v>54657.53</v>
      </c>
    </row>
    <row r="39" spans="1:5" x14ac:dyDescent="0.25">
      <c r="A39" s="20">
        <v>44921</v>
      </c>
      <c r="B39" s="19" t="s">
        <v>31</v>
      </c>
      <c r="C39" s="16">
        <v>56479.45</v>
      </c>
    </row>
    <row r="40" spans="1:5" x14ac:dyDescent="0.25">
      <c r="A40" s="2" t="s">
        <v>5</v>
      </c>
      <c r="B40" s="2"/>
      <c r="C40" s="4">
        <f>SUM(C9:C39)</f>
        <v>4419808.6800000006</v>
      </c>
    </row>
    <row r="41" spans="1:5" x14ac:dyDescent="0.25">
      <c r="A41" s="2"/>
      <c r="B41" s="2"/>
      <c r="C41" s="4"/>
      <c r="E41" s="1"/>
    </row>
    <row r="42" spans="1:5" x14ac:dyDescent="0.25">
      <c r="A42" s="2"/>
      <c r="B42" s="2" t="s">
        <v>21</v>
      </c>
      <c r="C42" s="4">
        <f>C9+C10+C11+C17+C23+C29+C34+C35</f>
        <v>2109555.2600000002</v>
      </c>
      <c r="D42" s="15">
        <f>C42/C40</f>
        <v>0.47729560547403604</v>
      </c>
    </row>
    <row r="43" spans="1:5" x14ac:dyDescent="0.25">
      <c r="A43" s="2"/>
      <c r="B43" s="2" t="s">
        <v>22</v>
      </c>
      <c r="C43" s="4">
        <f>C33+C32+C31+C30+C28+C27+C26+C25+C24+C22+C21+C20+C19+C18+C16+C15+C14+C13+C12</f>
        <v>2092500</v>
      </c>
      <c r="D43" s="15">
        <f>C43/C40</f>
        <v>0.47343678233601727</v>
      </c>
    </row>
    <row r="44" spans="1:5" x14ac:dyDescent="0.25">
      <c r="A44" s="2"/>
      <c r="B44" s="2" t="s">
        <v>32</v>
      </c>
      <c r="C44" s="4">
        <f>C36+C37+C38+C39</f>
        <v>217753.41999999998</v>
      </c>
      <c r="D44" s="15">
        <f>C44/C40</f>
        <v>4.9267612189946637E-2</v>
      </c>
    </row>
    <row r="46" spans="1:5" x14ac:dyDescent="0.25">
      <c r="A46" s="2" t="s">
        <v>6</v>
      </c>
      <c r="B46" s="2"/>
      <c r="C46" s="4"/>
    </row>
    <row r="47" spans="1:5" x14ac:dyDescent="0.25">
      <c r="A47" s="8" t="s">
        <v>2</v>
      </c>
      <c r="B47" s="8" t="s">
        <v>3</v>
      </c>
      <c r="C47" s="9" t="s">
        <v>4</v>
      </c>
    </row>
    <row r="48" spans="1:5" x14ac:dyDescent="0.25">
      <c r="A48" s="23">
        <v>44620</v>
      </c>
      <c r="B48" s="19" t="s">
        <v>7</v>
      </c>
      <c r="C48" s="16">
        <v>48201.26</v>
      </c>
    </row>
    <row r="49" spans="1:3" x14ac:dyDescent="0.25">
      <c r="A49" s="20">
        <v>44629</v>
      </c>
      <c r="B49" s="19" t="s">
        <v>12</v>
      </c>
      <c r="C49" s="16">
        <v>789984.8</v>
      </c>
    </row>
    <row r="50" spans="1:3" x14ac:dyDescent="0.25">
      <c r="A50" s="20">
        <v>44664</v>
      </c>
      <c r="B50" s="19" t="s">
        <v>13</v>
      </c>
      <c r="C50" s="16">
        <v>688879.62</v>
      </c>
    </row>
    <row r="51" spans="1:3" x14ac:dyDescent="0.25">
      <c r="A51" s="20">
        <v>44664</v>
      </c>
      <c r="B51" s="19" t="s">
        <v>14</v>
      </c>
      <c r="C51" s="16">
        <v>-121924.44</v>
      </c>
    </row>
    <row r="52" spans="1:3" x14ac:dyDescent="0.25">
      <c r="A52" s="20">
        <v>44677</v>
      </c>
      <c r="B52" s="19" t="s">
        <v>20</v>
      </c>
      <c r="C52" s="16">
        <v>182293</v>
      </c>
    </row>
    <row r="53" spans="1:3" x14ac:dyDescent="0.25">
      <c r="A53" s="20">
        <v>44681</v>
      </c>
      <c r="B53" s="19" t="s">
        <v>7</v>
      </c>
      <c r="C53" s="16">
        <v>15798.9</v>
      </c>
    </row>
    <row r="54" spans="1:3" x14ac:dyDescent="0.25">
      <c r="A54" s="20">
        <v>44702</v>
      </c>
      <c r="B54" s="19" t="s">
        <v>15</v>
      </c>
      <c r="C54" s="16">
        <v>297656.37</v>
      </c>
    </row>
    <row r="55" spans="1:3" x14ac:dyDescent="0.25">
      <c r="A55" s="10">
        <v>44708</v>
      </c>
      <c r="B55" s="19" t="s">
        <v>36</v>
      </c>
      <c r="C55" s="16">
        <v>36300</v>
      </c>
    </row>
    <row r="56" spans="1:3" x14ac:dyDescent="0.25">
      <c r="A56" s="20">
        <v>44712</v>
      </c>
      <c r="B56" s="19" t="s">
        <v>16</v>
      </c>
      <c r="C56" s="16">
        <v>160213.68</v>
      </c>
    </row>
    <row r="57" spans="1:3" x14ac:dyDescent="0.25">
      <c r="A57" s="20">
        <v>44733</v>
      </c>
      <c r="B57" s="19" t="s">
        <v>17</v>
      </c>
      <c r="C57" s="16">
        <v>297656.37</v>
      </c>
    </row>
    <row r="58" spans="1:3" x14ac:dyDescent="0.25">
      <c r="A58" s="20">
        <v>44742</v>
      </c>
      <c r="B58" s="19" t="s">
        <v>18</v>
      </c>
      <c r="C58" s="16">
        <v>310375.15999999997</v>
      </c>
    </row>
    <row r="59" spans="1:3" x14ac:dyDescent="0.25">
      <c r="A59" s="20">
        <v>44742</v>
      </c>
      <c r="B59" s="19" t="s">
        <v>19</v>
      </c>
      <c r="C59" s="16">
        <v>160213.68</v>
      </c>
    </row>
    <row r="60" spans="1:3" x14ac:dyDescent="0.25">
      <c r="A60" s="20">
        <v>44742</v>
      </c>
      <c r="B60" s="19" t="s">
        <v>7</v>
      </c>
      <c r="C60" s="16">
        <v>25104.92</v>
      </c>
    </row>
    <row r="61" spans="1:3" x14ac:dyDescent="0.25">
      <c r="A61" s="20">
        <v>44756</v>
      </c>
      <c r="B61" s="19" t="s">
        <v>23</v>
      </c>
      <c r="C61" s="16">
        <v>187801.68</v>
      </c>
    </row>
    <row r="62" spans="1:3" x14ac:dyDescent="0.25">
      <c r="A62" s="20">
        <v>44761</v>
      </c>
      <c r="B62" s="19" t="s">
        <v>24</v>
      </c>
      <c r="C62" s="16">
        <v>36300</v>
      </c>
    </row>
    <row r="63" spans="1:3" x14ac:dyDescent="0.25">
      <c r="A63" s="20">
        <v>44771</v>
      </c>
      <c r="B63" s="19" t="s">
        <v>25</v>
      </c>
      <c r="C63" s="16">
        <v>310375.17</v>
      </c>
    </row>
    <row r="64" spans="1:3" x14ac:dyDescent="0.25">
      <c r="A64" s="20">
        <v>44787</v>
      </c>
      <c r="B64" s="19" t="s">
        <v>26</v>
      </c>
      <c r="C64" s="17">
        <v>187801.68</v>
      </c>
    </row>
    <row r="65" spans="1:4" x14ac:dyDescent="0.25">
      <c r="A65" s="20">
        <v>44804</v>
      </c>
      <c r="B65" s="19" t="s">
        <v>7</v>
      </c>
      <c r="C65" s="16">
        <v>34160.47</v>
      </c>
    </row>
    <row r="66" spans="1:4" x14ac:dyDescent="0.25">
      <c r="A66" s="20">
        <v>44865</v>
      </c>
      <c r="B66" s="19" t="s">
        <v>7</v>
      </c>
      <c r="C66" s="16">
        <v>84952.41</v>
      </c>
    </row>
    <row r="67" spans="1:4" s="22" customFormat="1" x14ac:dyDescent="0.25">
      <c r="A67" s="20">
        <v>44926</v>
      </c>
      <c r="B67" s="19" t="s">
        <v>7</v>
      </c>
      <c r="C67" s="17">
        <v>47654.97</v>
      </c>
      <c r="D67" s="21"/>
    </row>
    <row r="68" spans="1:4" x14ac:dyDescent="0.25">
      <c r="A68" s="2" t="s">
        <v>8</v>
      </c>
      <c r="B68" s="2"/>
      <c r="C68" s="4">
        <f>SUM(C48:C67)</f>
        <v>3779799.7000000016</v>
      </c>
    </row>
    <row r="69" spans="1:4" x14ac:dyDescent="0.25">
      <c r="B69"/>
    </row>
    <row r="70" spans="1:4" x14ac:dyDescent="0.25">
      <c r="A70" s="18" t="s">
        <v>28</v>
      </c>
      <c r="B70" s="18"/>
    </row>
    <row r="71" spans="1:4" x14ac:dyDescent="0.25">
      <c r="A71" s="8" t="s">
        <v>2</v>
      </c>
      <c r="B71" s="8" t="s">
        <v>3</v>
      </c>
      <c r="C71" s="9" t="s">
        <v>4</v>
      </c>
    </row>
    <row r="72" spans="1:4" x14ac:dyDescent="0.25">
      <c r="A72" s="10">
        <v>44789</v>
      </c>
      <c r="B72" s="19" t="s">
        <v>27</v>
      </c>
      <c r="C72" s="17">
        <v>-1000000</v>
      </c>
    </row>
    <row r="73" spans="1:4" x14ac:dyDescent="0.25">
      <c r="A73" s="10">
        <v>44819</v>
      </c>
      <c r="B73" s="19" t="s">
        <v>30</v>
      </c>
      <c r="C73" s="17">
        <v>1000000</v>
      </c>
    </row>
    <row r="74" spans="1:4" x14ac:dyDescent="0.25">
      <c r="A74" s="10">
        <v>44823</v>
      </c>
      <c r="B74" s="19" t="s">
        <v>27</v>
      </c>
      <c r="C74" s="17">
        <v>-1000000</v>
      </c>
    </row>
    <row r="75" spans="1:4" x14ac:dyDescent="0.25">
      <c r="A75" s="20">
        <v>44858</v>
      </c>
      <c r="B75" s="19" t="s">
        <v>30</v>
      </c>
      <c r="C75" s="17">
        <v>1000000</v>
      </c>
    </row>
    <row r="76" spans="1:4" x14ac:dyDescent="0.25">
      <c r="A76" s="10">
        <v>44858</v>
      </c>
      <c r="B76" s="19" t="s">
        <v>27</v>
      </c>
      <c r="C76" s="17">
        <v>-1000000</v>
      </c>
    </row>
    <row r="77" spans="1:4" x14ac:dyDescent="0.25">
      <c r="A77" s="20">
        <v>45253</v>
      </c>
      <c r="B77" s="19" t="s">
        <v>30</v>
      </c>
      <c r="C77" s="16">
        <v>1000000</v>
      </c>
    </row>
    <row r="78" spans="1:4" x14ac:dyDescent="0.25">
      <c r="A78" s="20">
        <v>45255</v>
      </c>
      <c r="B78" s="19" t="s">
        <v>27</v>
      </c>
      <c r="C78" s="17">
        <v>-1000000</v>
      </c>
    </row>
    <row r="79" spans="1:4" x14ac:dyDescent="0.25">
      <c r="A79" s="20">
        <v>44921</v>
      </c>
      <c r="B79" s="19" t="s">
        <v>30</v>
      </c>
      <c r="C79" s="16">
        <v>1000000</v>
      </c>
    </row>
    <row r="80" spans="1:4" x14ac:dyDescent="0.25">
      <c r="A80" s="20">
        <v>44922</v>
      </c>
      <c r="B80" s="19" t="s">
        <v>27</v>
      </c>
      <c r="C80" s="17">
        <v>-1100000</v>
      </c>
    </row>
    <row r="81" spans="1:3" x14ac:dyDescent="0.25">
      <c r="A81" s="2" t="s">
        <v>29</v>
      </c>
      <c r="B81"/>
      <c r="C81" s="4">
        <f>SUM(C72:C80)</f>
        <v>-1100000</v>
      </c>
    </row>
    <row r="82" spans="1:3" x14ac:dyDescent="0.25">
      <c r="B82"/>
    </row>
    <row r="83" spans="1:3" ht="15.75" x14ac:dyDescent="0.25">
      <c r="B83" s="13" t="s">
        <v>9</v>
      </c>
      <c r="C83" s="14">
        <v>439816.23</v>
      </c>
    </row>
    <row r="84" spans="1:3" ht="15.75" x14ac:dyDescent="0.25">
      <c r="B84" s="13" t="s">
        <v>33</v>
      </c>
      <c r="C84" s="14">
        <f>C40-C68</f>
        <v>640008.97999999905</v>
      </c>
    </row>
    <row r="85" spans="1:3" ht="15.75" x14ac:dyDescent="0.25">
      <c r="B85" s="13" t="s">
        <v>34</v>
      </c>
      <c r="C85" s="14">
        <f>SUM(C83:C84)</f>
        <v>1079825.209999999</v>
      </c>
    </row>
  </sheetData>
  <sortState ref="A42:C53">
    <sortCondition ref="A42:A53"/>
  </sortState>
  <pageMargins left="0.91" right="0.7" top="0.35" bottom="0.34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PC</cp:lastModifiedBy>
  <cp:lastPrinted>2022-12-30T14:43:19Z</cp:lastPrinted>
  <dcterms:created xsi:type="dcterms:W3CDTF">2022-08-11T20:36:22Z</dcterms:created>
  <dcterms:modified xsi:type="dcterms:W3CDTF">2023-02-08T16:04:11Z</dcterms:modified>
</cp:coreProperties>
</file>